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itka.jarosova\Documents\VELETRHY 2018\10_Homeland Security Vietnam 2018\"/>
    </mc:Choice>
  </mc:AlternateContent>
  <bookViews>
    <workbookView xWindow="90" yWindow="30" windowWidth="16260" windowHeight="583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5" i="1" l="1"/>
  <c r="E14" i="1" l="1"/>
  <c r="E13" i="1"/>
  <c r="E15" i="1" s="1"/>
  <c r="E17" i="1" s="1"/>
  <c r="E4" i="1"/>
  <c r="D4" i="1"/>
  <c r="E19" i="1" l="1"/>
  <c r="E21" i="1" s="1"/>
  <c r="D14" i="1"/>
  <c r="D13" i="1" l="1"/>
  <c r="D18" i="1" s="1"/>
  <c r="D15" i="1" l="1"/>
  <c r="D17" i="1" s="1"/>
  <c r="D21" i="1" l="1"/>
</calcChain>
</file>

<file path=xl/sharedStrings.xml><?xml version="1.0" encoding="utf-8"?>
<sst xmlns="http://schemas.openxmlformats.org/spreadsheetml/2006/main" count="30" uniqueCount="24">
  <si>
    <t>Způsobilé výdaje projektu Novumm</t>
  </si>
  <si>
    <t>Registrační poplatek</t>
  </si>
  <si>
    <t>Profilový katalog</t>
  </si>
  <si>
    <t>Realizace expozice (hradí si firma sama)</t>
  </si>
  <si>
    <t>jednotka</t>
  </si>
  <si>
    <t>počet jednotek</t>
  </si>
  <si>
    <t>m2</t>
  </si>
  <si>
    <t>ks</t>
  </si>
  <si>
    <t>Pronájem plochy a registrace (za firmu hradí předem Czechtrade)</t>
  </si>
  <si>
    <t>Czechtrade za vystavovatele uhradí</t>
  </si>
  <si>
    <t>Firma realizátorovi uhradí</t>
  </si>
  <si>
    <t>Celkem způsobilé výdaje</t>
  </si>
  <si>
    <t>Celkem firma uhradí Czechtrade a realizátorovi</t>
  </si>
  <si>
    <t>Realizace expozice (technický návrh, pronájem, instalace a demontáž expozice)</t>
  </si>
  <si>
    <t>Grafika společné účasti</t>
  </si>
  <si>
    <t>Provozní zajištění (energie, voda atp.)</t>
  </si>
  <si>
    <t>Dotace Czechtrade činí (maximum 80 000,- Kč)</t>
  </si>
  <si>
    <t>Firma se musí podílet 30 % ze způsobilých výdajů, proto po veletrhu Czechtrade doúčtuje</t>
  </si>
  <si>
    <r>
      <t>6m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</si>
  <si>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9m2</t>
  </si>
  <si>
    <t>1 USD = 22 Kč</t>
  </si>
  <si>
    <t>Základní vybavení stánku (nábytek)</t>
  </si>
  <si>
    <t>Předběžný odhad celkových nákladů firmy na účast na veletrhu Homeland Security, Hanoi, Vietnam                       3. - 4. 10. 2018</t>
  </si>
  <si>
    <t xml:space="preserve">30% způsobilých výdajů (minim. podíl vystavovatele)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</si>
</sst>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4" borderId="1" xfId="0" applyFill="1" applyBorder="1" applyAlignment="1">
      <alignment horizontal="center"/>
    </xf>
    <xf numFmtId="0" fontId="1" fillId="4" borderId="2" xfId="0" applyFont="1" applyFill="1" applyBorder="1"/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/>
    <xf numFmtId="0" fontId="0" fillId="4" borderId="1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/>
    </xf>
    <xf numFmtId="0" fontId="7" fillId="3" borderId="9" xfId="0" applyFont="1" applyFill="1" applyBorder="1" applyAlignment="1">
      <alignment horizontal="right"/>
    </xf>
    <xf numFmtId="164" fontId="7" fillId="0" borderId="16" xfId="0" applyNumberFormat="1" applyFont="1" applyBorder="1" applyAlignment="1">
      <alignment horizontal="center"/>
    </xf>
    <xf numFmtId="0" fontId="1" fillId="6" borderId="4" xfId="0" applyFont="1" applyFill="1" applyBorder="1"/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0" fontId="0" fillId="6" borderId="19" xfId="0" applyFill="1" applyBorder="1"/>
    <xf numFmtId="164" fontId="0" fillId="0" borderId="20" xfId="0" applyNumberFormat="1" applyBorder="1"/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164" fontId="7" fillId="0" borderId="22" xfId="0" applyNumberFormat="1" applyFont="1" applyBorder="1"/>
    <xf numFmtId="164" fontId="0" fillId="6" borderId="14" xfId="0" applyNumberFormat="1" applyFill="1" applyBorder="1" applyAlignment="1">
      <alignment horizontal="center" vertical="center"/>
    </xf>
    <xf numFmtId="164" fontId="0" fillId="6" borderId="12" xfId="0" applyNumberForma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 vertical="center"/>
    </xf>
    <xf numFmtId="164" fontId="0" fillId="6" borderId="19" xfId="0" applyNumberFormat="1" applyFill="1" applyBorder="1" applyAlignment="1">
      <alignment horizontal="center" vertical="center"/>
    </xf>
    <xf numFmtId="164" fontId="0" fillId="6" borderId="20" xfId="0" applyNumberForma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sqref="A1:E1"/>
    </sheetView>
  </sheetViews>
  <sheetFormatPr defaultRowHeight="15" x14ac:dyDescent="0.25"/>
  <cols>
    <col min="1" max="1" width="81.5703125" customWidth="1"/>
    <col min="2" max="2" width="10.7109375" style="1" customWidth="1"/>
    <col min="3" max="3" width="8.7109375" style="1" customWidth="1"/>
    <col min="4" max="4" width="11.42578125" style="1" customWidth="1"/>
    <col min="5" max="5" width="11.85546875" bestFit="1" customWidth="1"/>
  </cols>
  <sheetData>
    <row r="1" spans="1:8" ht="51.6" customHeight="1" thickBot="1" x14ac:dyDescent="0.35">
      <c r="A1" s="53" t="s">
        <v>22</v>
      </c>
      <c r="B1" s="54"/>
      <c r="C1" s="54"/>
      <c r="D1" s="54"/>
      <c r="E1" s="55"/>
    </row>
    <row r="2" spans="1:8" ht="21.75" thickBot="1" x14ac:dyDescent="0.4">
      <c r="A2" s="50" t="s">
        <v>0</v>
      </c>
      <c r="B2" s="51"/>
      <c r="C2" s="51"/>
      <c r="D2" s="51"/>
      <c r="E2" s="52"/>
    </row>
    <row r="3" spans="1:8" ht="29.45" customHeight="1" x14ac:dyDescent="0.25">
      <c r="A3" s="22" t="s">
        <v>8</v>
      </c>
      <c r="B3" s="23" t="s">
        <v>4</v>
      </c>
      <c r="C3" s="24" t="s">
        <v>5</v>
      </c>
      <c r="D3" s="23" t="s">
        <v>18</v>
      </c>
      <c r="E3" s="36" t="s">
        <v>19</v>
      </c>
    </row>
    <row r="4" spans="1:8" x14ac:dyDescent="0.25">
      <c r="A4" s="25" t="s">
        <v>8</v>
      </c>
      <c r="B4" s="21" t="s">
        <v>6</v>
      </c>
      <c r="C4" s="26"/>
      <c r="D4" s="27">
        <f>440*22*6</f>
        <v>58080</v>
      </c>
      <c r="E4" s="37">
        <f>440*22*9</f>
        <v>87120</v>
      </c>
    </row>
    <row r="5" spans="1:8" x14ac:dyDescent="0.25">
      <c r="A5" s="25" t="s">
        <v>15</v>
      </c>
      <c r="B5" s="21" t="s">
        <v>7</v>
      </c>
      <c r="C5" s="21">
        <v>1</v>
      </c>
      <c r="D5" s="27">
        <f>65*22</f>
        <v>1430</v>
      </c>
      <c r="E5" s="37">
        <v>1430</v>
      </c>
    </row>
    <row r="6" spans="1:8" x14ac:dyDescent="0.25">
      <c r="A6" s="25" t="s">
        <v>1</v>
      </c>
      <c r="B6" s="21" t="s">
        <v>7</v>
      </c>
      <c r="C6" s="21">
        <v>1</v>
      </c>
      <c r="D6" s="27">
        <v>0</v>
      </c>
      <c r="E6" s="37">
        <v>0</v>
      </c>
    </row>
    <row r="7" spans="1:8" x14ac:dyDescent="0.25">
      <c r="A7" s="25" t="s">
        <v>2</v>
      </c>
      <c r="B7" s="21" t="s">
        <v>7</v>
      </c>
      <c r="C7" s="21">
        <v>1</v>
      </c>
      <c r="D7" s="27">
        <v>2000</v>
      </c>
      <c r="E7" s="37">
        <v>2000</v>
      </c>
    </row>
    <row r="8" spans="1:8" x14ac:dyDescent="0.25">
      <c r="A8" s="30" t="s">
        <v>3</v>
      </c>
      <c r="B8" s="31"/>
      <c r="C8" s="31"/>
      <c r="D8" s="32"/>
      <c r="E8" s="38"/>
    </row>
    <row r="9" spans="1:8" x14ac:dyDescent="0.25">
      <c r="A9" s="33" t="s">
        <v>13</v>
      </c>
      <c r="B9" s="31" t="s">
        <v>6</v>
      </c>
      <c r="C9" s="31"/>
      <c r="D9" s="45">
        <v>39000</v>
      </c>
      <c r="E9" s="48">
        <v>58500</v>
      </c>
      <c r="G9" s="20"/>
      <c r="H9" s="20"/>
    </row>
    <row r="10" spans="1:8" x14ac:dyDescent="0.25">
      <c r="A10" s="33" t="s">
        <v>14</v>
      </c>
      <c r="B10" s="31" t="s">
        <v>7</v>
      </c>
      <c r="C10" s="31">
        <v>1</v>
      </c>
      <c r="D10" s="46"/>
      <c r="E10" s="48"/>
      <c r="G10" s="20"/>
      <c r="H10" s="20"/>
    </row>
    <row r="11" spans="1:8" ht="15.75" thickBot="1" x14ac:dyDescent="0.3">
      <c r="A11" s="34" t="s">
        <v>21</v>
      </c>
      <c r="B11" s="35" t="s">
        <v>7</v>
      </c>
      <c r="C11" s="35">
        <v>1</v>
      </c>
      <c r="D11" s="47"/>
      <c r="E11" s="49"/>
      <c r="G11" s="20"/>
      <c r="H11" s="20"/>
    </row>
    <row r="12" spans="1:8" ht="15.75" thickBot="1" x14ac:dyDescent="0.3">
      <c r="A12" s="19"/>
      <c r="B12" s="4"/>
      <c r="C12" s="4"/>
      <c r="D12" s="4"/>
      <c r="G12" s="20"/>
      <c r="H12" s="20"/>
    </row>
    <row r="13" spans="1:8" x14ac:dyDescent="0.25">
      <c r="A13" s="5" t="s">
        <v>9</v>
      </c>
      <c r="B13" s="6"/>
      <c r="C13" s="6"/>
      <c r="D13" s="7">
        <f>SUM(D4:D7)</f>
        <v>61510</v>
      </c>
      <c r="E13" s="40">
        <f>SUM(E4:E7)</f>
        <v>90550</v>
      </c>
      <c r="G13" s="20"/>
      <c r="H13" s="20"/>
    </row>
    <row r="14" spans="1:8" x14ac:dyDescent="0.25">
      <c r="A14" s="8" t="s">
        <v>10</v>
      </c>
      <c r="B14" s="2"/>
      <c r="C14" s="2"/>
      <c r="D14" s="3">
        <f>SUM(D9:D11)</f>
        <v>39000</v>
      </c>
      <c r="E14" s="41">
        <f>E9</f>
        <v>58500</v>
      </c>
      <c r="G14" s="20"/>
      <c r="H14" s="20"/>
    </row>
    <row r="15" spans="1:8" ht="15.75" thickBot="1" x14ac:dyDescent="0.3">
      <c r="A15" s="9" t="s">
        <v>11</v>
      </c>
      <c r="B15" s="10"/>
      <c r="C15" s="10"/>
      <c r="D15" s="11">
        <f>SUM(D13:D14)</f>
        <v>100510</v>
      </c>
      <c r="E15" s="42">
        <f>SUM(E13:E14)</f>
        <v>149050</v>
      </c>
      <c r="G15" s="20"/>
      <c r="H15" s="20"/>
    </row>
    <row r="16" spans="1:8" ht="15.75" thickBot="1" x14ac:dyDescent="0.3">
      <c r="A16" s="19"/>
      <c r="B16" s="4"/>
      <c r="C16" s="4"/>
      <c r="D16" s="4"/>
    </row>
    <row r="17" spans="1:5" x14ac:dyDescent="0.25">
      <c r="A17" s="5" t="s">
        <v>23</v>
      </c>
      <c r="B17" s="12"/>
      <c r="C17" s="12"/>
      <c r="D17" s="7">
        <f>D15*0.3</f>
        <v>30153</v>
      </c>
      <c r="E17" s="40">
        <f>E15*0.3</f>
        <v>44715</v>
      </c>
    </row>
    <row r="18" spans="1:5" x14ac:dyDescent="0.25">
      <c r="A18" s="16" t="s">
        <v>16</v>
      </c>
      <c r="B18" s="17"/>
      <c r="C18" s="17"/>
      <c r="D18" s="18">
        <f>D13</f>
        <v>61510</v>
      </c>
      <c r="E18" s="43">
        <v>80000</v>
      </c>
    </row>
    <row r="19" spans="1:5" ht="51.75" customHeight="1" thickBot="1" x14ac:dyDescent="0.3">
      <c r="A19" s="9" t="s">
        <v>17</v>
      </c>
      <c r="B19" s="13"/>
      <c r="C19" s="13"/>
      <c r="D19" s="14">
        <v>0</v>
      </c>
      <c r="E19" s="39">
        <f>E13-80000</f>
        <v>10550</v>
      </c>
    </row>
    <row r="20" spans="1:5" ht="15.75" thickBot="1" x14ac:dyDescent="0.3">
      <c r="A20" s="19"/>
      <c r="B20" s="4"/>
      <c r="C20" s="4"/>
      <c r="D20" s="4"/>
    </row>
    <row r="21" spans="1:5" ht="25.15" customHeight="1" thickBot="1" x14ac:dyDescent="0.35">
      <c r="A21" s="28" t="s">
        <v>12</v>
      </c>
      <c r="B21" s="15"/>
      <c r="C21" s="15"/>
      <c r="D21" s="29">
        <f>D14+D19</f>
        <v>39000</v>
      </c>
      <c r="E21" s="44">
        <f>E9+E19</f>
        <v>69050</v>
      </c>
    </row>
    <row r="23" spans="1:5" x14ac:dyDescent="0.25">
      <c r="A23" t="s">
        <v>20</v>
      </c>
    </row>
  </sheetData>
  <mergeCells count="4">
    <mergeCell ref="D9:D11"/>
    <mergeCell ref="E9:E11"/>
    <mergeCell ref="A2:E2"/>
    <mergeCell ref="A1:E1"/>
  </mergeCells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Šalom</dc:creator>
  <cp:lastModifiedBy>Jarošová Jitka</cp:lastModifiedBy>
  <cp:lastPrinted>2016-12-13T08:58:01Z</cp:lastPrinted>
  <dcterms:created xsi:type="dcterms:W3CDTF">2016-12-07T11:01:54Z</dcterms:created>
  <dcterms:modified xsi:type="dcterms:W3CDTF">2018-06-06T08:46:51Z</dcterms:modified>
</cp:coreProperties>
</file>