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tka.jarosova\Documents\VELETRHY 2019\LAAD 2019\Předběžná KALKULACE LAAD 2019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8" i="1" l="1"/>
  <c r="D18" i="1"/>
  <c r="E5" i="1" l="1"/>
  <c r="D5" i="1"/>
  <c r="E4" i="1"/>
  <c r="D4" i="1"/>
  <c r="D9" i="1" l="1"/>
  <c r="E9" i="1"/>
  <c r="E15" i="1"/>
  <c r="D15" i="1"/>
  <c r="D14" i="1"/>
  <c r="E14" i="1"/>
  <c r="D16" i="1" l="1"/>
  <c r="E16" i="1"/>
  <c r="E19" i="1" l="1"/>
  <c r="E17" i="1"/>
  <c r="D19" i="1"/>
  <c r="D17" i="1"/>
</calcChain>
</file>

<file path=xl/sharedStrings.xml><?xml version="1.0" encoding="utf-8"?>
<sst xmlns="http://schemas.openxmlformats.org/spreadsheetml/2006/main" count="26" uniqueCount="23">
  <si>
    <t>Provozní zajištění (energie, úklid atp.)</t>
  </si>
  <si>
    <t>Realizace expozice (hradí si firma sama)</t>
  </si>
  <si>
    <t>jednotka</t>
  </si>
  <si>
    <t>počet jednotek</t>
  </si>
  <si>
    <t>m2</t>
  </si>
  <si>
    <t>ks</t>
  </si>
  <si>
    <t>Pronájem plochy a registrace (za firmu hradí předem Czechtrade)</t>
  </si>
  <si>
    <t>4m2</t>
  </si>
  <si>
    <t>6m2</t>
  </si>
  <si>
    <t>Czechtrade za vystavovatele uhradí</t>
  </si>
  <si>
    <t>Firma realizátorovi uhradí</t>
  </si>
  <si>
    <t>Celkem způsobilé výdaje</t>
  </si>
  <si>
    <t>Czechtrade za vystavovatele uhradí - Celkem</t>
  </si>
  <si>
    <t xml:space="preserve">Celkem firma uhradí </t>
  </si>
  <si>
    <t>Firma uhradí (doplatí) CT</t>
  </si>
  <si>
    <t>Profilový katalog CzechTrade</t>
  </si>
  <si>
    <t>Participace 30%</t>
  </si>
  <si>
    <t xml:space="preserve">Předběžný odhad celkových nákladů firmy na účast na veletrhu LAAD 2019, Rio de Janeiro, Brazílie,        2. - 5. 4. 2019                                                          </t>
  </si>
  <si>
    <t xml:space="preserve">Způsobilé výdaje projektu Novumm - Společná Expozice 36 m2 </t>
  </si>
  <si>
    <t>1 USD=23,00 Kč</t>
  </si>
  <si>
    <t>Pronájem plochy (za firmu hradí předem Czechtrade)</t>
  </si>
  <si>
    <t>Registrační poplatek</t>
  </si>
  <si>
    <t>Realizace expozice (stavba expozice, grafický návrh, základní vybavení expozice, security)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</si>
</sst>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2" borderId="14" xfId="0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3" borderId="17" xfId="0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2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4" fontId="0" fillId="0" borderId="0" xfId="0" applyNumberFormat="1"/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6" fillId="0" borderId="0" xfId="0" applyFont="1"/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1" fillId="5" borderId="14" xfId="0" applyFont="1" applyFill="1" applyBorder="1"/>
    <xf numFmtId="0" fontId="0" fillId="5" borderId="15" xfId="0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4" fontId="0" fillId="5" borderId="25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0" fillId="7" borderId="3" xfId="0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E1"/>
    </sheetView>
  </sheetViews>
  <sheetFormatPr defaultRowHeight="15" x14ac:dyDescent="0.25"/>
  <cols>
    <col min="1" max="1" width="79.5703125" customWidth="1"/>
    <col min="2" max="2" width="10.7109375" style="1" customWidth="1"/>
    <col min="3" max="3" width="8.7109375" style="1" customWidth="1"/>
    <col min="4" max="4" width="12.140625" style="1" bestFit="1" customWidth="1"/>
    <col min="5" max="5" width="18" style="1" customWidth="1"/>
  </cols>
  <sheetData>
    <row r="1" spans="1:7" ht="51.6" customHeight="1" thickBot="1" x14ac:dyDescent="0.3">
      <c r="A1" s="32" t="s">
        <v>17</v>
      </c>
      <c r="B1" s="33"/>
      <c r="C1" s="33"/>
      <c r="D1" s="33"/>
      <c r="E1" s="46"/>
    </row>
    <row r="2" spans="1:7" ht="19.5" thickBot="1" x14ac:dyDescent="0.35">
      <c r="A2" s="64" t="s">
        <v>18</v>
      </c>
      <c r="B2" s="65"/>
      <c r="C2" s="65"/>
      <c r="D2" s="65"/>
      <c r="E2" s="66"/>
    </row>
    <row r="3" spans="1:7" ht="29.45" customHeight="1" x14ac:dyDescent="0.25">
      <c r="A3" s="34" t="s">
        <v>6</v>
      </c>
      <c r="B3" s="35" t="s">
        <v>2</v>
      </c>
      <c r="C3" s="36" t="s">
        <v>3</v>
      </c>
      <c r="D3" s="37" t="s">
        <v>7</v>
      </c>
      <c r="E3" s="47" t="s">
        <v>8</v>
      </c>
    </row>
    <row r="4" spans="1:7" x14ac:dyDescent="0.25">
      <c r="A4" s="38" t="s">
        <v>20</v>
      </c>
      <c r="B4" s="39" t="s">
        <v>4</v>
      </c>
      <c r="C4" s="40"/>
      <c r="D4" s="41">
        <f>855*23*4</f>
        <v>78660</v>
      </c>
      <c r="E4" s="48">
        <f>855*23*6</f>
        <v>117990</v>
      </c>
    </row>
    <row r="5" spans="1:7" x14ac:dyDescent="0.25">
      <c r="A5" s="38" t="s">
        <v>21</v>
      </c>
      <c r="B5" s="39" t="s">
        <v>5</v>
      </c>
      <c r="C5" s="40">
        <v>1</v>
      </c>
      <c r="D5" s="41">
        <f>260*23</f>
        <v>5980</v>
      </c>
      <c r="E5" s="48">
        <f>260*23</f>
        <v>5980</v>
      </c>
    </row>
    <row r="6" spans="1:7" x14ac:dyDescent="0.25">
      <c r="A6" s="38" t="s">
        <v>0</v>
      </c>
      <c r="B6" s="39" t="s">
        <v>5</v>
      </c>
      <c r="C6" s="39">
        <v>1</v>
      </c>
      <c r="D6" s="42">
        <v>7000</v>
      </c>
      <c r="E6" s="49">
        <v>7000</v>
      </c>
      <c r="G6" s="11"/>
    </row>
    <row r="7" spans="1:7" x14ac:dyDescent="0.25">
      <c r="A7" s="38" t="s">
        <v>15</v>
      </c>
      <c r="B7" s="39" t="s">
        <v>5</v>
      </c>
      <c r="C7" s="39">
        <v>1</v>
      </c>
      <c r="D7" s="41">
        <v>2000</v>
      </c>
      <c r="E7" s="48">
        <v>2000</v>
      </c>
    </row>
    <row r="8" spans="1:7" x14ac:dyDescent="0.25">
      <c r="A8" s="38"/>
      <c r="B8" s="39"/>
      <c r="C8" s="39"/>
      <c r="D8" s="41"/>
      <c r="E8" s="48"/>
    </row>
    <row r="9" spans="1:7" ht="15.75" thickBot="1" x14ac:dyDescent="0.3">
      <c r="A9" s="43" t="s">
        <v>12</v>
      </c>
      <c r="B9" s="44"/>
      <c r="C9" s="44"/>
      <c r="D9" s="45">
        <f>SUM(D4:D8)</f>
        <v>93640</v>
      </c>
      <c r="E9" s="50">
        <f>SUM(E4:E8)</f>
        <v>132970</v>
      </c>
    </row>
    <row r="10" spans="1:7" ht="15.75" thickBot="1" x14ac:dyDescent="0.3">
      <c r="A10" s="18"/>
      <c r="B10" s="19"/>
      <c r="C10" s="19"/>
      <c r="D10" s="20"/>
      <c r="E10" s="21"/>
    </row>
    <row r="11" spans="1:7" x14ac:dyDescent="0.25">
      <c r="A11" s="56" t="s">
        <v>1</v>
      </c>
      <c r="B11" s="57"/>
      <c r="C11" s="57"/>
      <c r="D11" s="58"/>
      <c r="E11" s="59"/>
    </row>
    <row r="12" spans="1:7" ht="15.75" thickBot="1" x14ac:dyDescent="0.3">
      <c r="A12" s="60" t="s">
        <v>22</v>
      </c>
      <c r="B12" s="61" t="s">
        <v>4</v>
      </c>
      <c r="C12" s="61"/>
      <c r="D12" s="62">
        <v>41000</v>
      </c>
      <c r="E12" s="63">
        <v>52000</v>
      </c>
    </row>
    <row r="13" spans="1:7" x14ac:dyDescent="0.25">
      <c r="A13" s="14"/>
      <c r="B13" s="12"/>
      <c r="C13" s="12"/>
      <c r="D13" s="13"/>
      <c r="E13" s="30"/>
    </row>
    <row r="14" spans="1:7" x14ac:dyDescent="0.25">
      <c r="A14" s="8" t="s">
        <v>9</v>
      </c>
      <c r="B14" s="9"/>
      <c r="C14" s="9"/>
      <c r="D14" s="10">
        <f>SUM(D4:D7)</f>
        <v>93640</v>
      </c>
      <c r="E14" s="51">
        <f>SUM(E4:E7)</f>
        <v>132970</v>
      </c>
    </row>
    <row r="15" spans="1:7" ht="15.75" thickBot="1" x14ac:dyDescent="0.3">
      <c r="A15" s="2" t="s">
        <v>10</v>
      </c>
      <c r="B15" s="3"/>
      <c r="C15" s="3"/>
      <c r="D15" s="4">
        <f>SUM(D12:D12)</f>
        <v>41000</v>
      </c>
      <c r="E15" s="52">
        <f>SUM(E12:E12)</f>
        <v>52000</v>
      </c>
    </row>
    <row r="16" spans="1:7" ht="15.75" thickBot="1" x14ac:dyDescent="0.3">
      <c r="A16" s="5" t="s">
        <v>11</v>
      </c>
      <c r="B16" s="6"/>
      <c r="C16" s="6"/>
      <c r="D16" s="7">
        <f>SUM(D14:D15)</f>
        <v>134640</v>
      </c>
      <c r="E16" s="53">
        <f>SUM(E14:E15)</f>
        <v>184970</v>
      </c>
    </row>
    <row r="17" spans="1:5" ht="15.75" thickBot="1" x14ac:dyDescent="0.3">
      <c r="A17" s="24" t="s">
        <v>16</v>
      </c>
      <c r="B17" s="25"/>
      <c r="C17" s="25"/>
      <c r="D17" s="26">
        <f>SUM(D16*0.3)</f>
        <v>40392</v>
      </c>
      <c r="E17" s="23">
        <f>SUM(E16*0.3)</f>
        <v>55491</v>
      </c>
    </row>
    <row r="18" spans="1:5" ht="19.5" thickBot="1" x14ac:dyDescent="0.35">
      <c r="A18" s="27" t="s">
        <v>14</v>
      </c>
      <c r="B18" s="28"/>
      <c r="C18" s="28"/>
      <c r="D18" s="29">
        <f>D9-80000</f>
        <v>13640</v>
      </c>
      <c r="E18" s="54">
        <f>E9-80000</f>
        <v>52970</v>
      </c>
    </row>
    <row r="19" spans="1:5" ht="15.75" thickBot="1" x14ac:dyDescent="0.3">
      <c r="A19" s="15" t="s">
        <v>13</v>
      </c>
      <c r="B19" s="16"/>
      <c r="C19" s="16"/>
      <c r="D19" s="17">
        <f>SUM(D15+D18)</f>
        <v>54640</v>
      </c>
      <c r="E19" s="55">
        <f>SUM(E18+E15)</f>
        <v>104970</v>
      </c>
    </row>
    <row r="21" spans="1:5" x14ac:dyDescent="0.25">
      <c r="A21" s="22" t="s">
        <v>19</v>
      </c>
    </row>
    <row r="23" spans="1:5" x14ac:dyDescent="0.25">
      <c r="A23" s="31"/>
    </row>
    <row r="24" spans="1:5" x14ac:dyDescent="0.25">
      <c r="A24" s="31"/>
    </row>
  </sheetData>
  <mergeCells count="2">
    <mergeCell ref="A2:E2"/>
    <mergeCell ref="A1:E1"/>
  </mergeCells>
  <pageMargins left="0.19685039370078741" right="0.19685039370078741" top="0.31496062992125984" bottom="0.3149606299212598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Šalom</dc:creator>
  <cp:lastModifiedBy>Jarošová Jitka</cp:lastModifiedBy>
  <cp:lastPrinted>2017-01-04T08:20:24Z</cp:lastPrinted>
  <dcterms:created xsi:type="dcterms:W3CDTF">2016-12-07T11:01:54Z</dcterms:created>
  <dcterms:modified xsi:type="dcterms:W3CDTF">2019-01-31T14:00:23Z</dcterms:modified>
</cp:coreProperties>
</file>